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obosz\Desktop\WFOŚiGW_przyłącza_X.2019\postępowanie Wykonawca robót\dla zamówień\"/>
    </mc:Choice>
  </mc:AlternateContent>
  <xr:revisionPtr revIDLastSave="0" documentId="13_ncr:1_{593748AF-28B9-4B7B-A429-88D7579406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ł. 8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" i="5" l="1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10" i="5"/>
  <c r="S10" i="5" s="1"/>
  <c r="P39" i="5" l="1"/>
  <c r="N39" i="5"/>
  <c r="L39" i="5"/>
  <c r="J39" i="5"/>
  <c r="H39" i="5"/>
  <c r="F39" i="5"/>
  <c r="R39" i="5" l="1"/>
  <c r="S39" i="5"/>
</calcChain>
</file>

<file path=xl/sharedStrings.xml><?xml version="1.0" encoding="utf-8"?>
<sst xmlns="http://schemas.openxmlformats.org/spreadsheetml/2006/main" count="103" uniqueCount="89">
  <si>
    <t>Kolumna1</t>
  </si>
  <si>
    <t>Kolumna2</t>
  </si>
  <si>
    <t>Lp</t>
  </si>
  <si>
    <t>Lokalizacja przyłącza</t>
  </si>
  <si>
    <r>
      <t xml:space="preserve">PVC </t>
    </r>
    <r>
      <rPr>
        <sz val="9"/>
        <rFont val="Calibri"/>
        <family val="2"/>
        <charset val="238"/>
      </rPr>
      <t>Ø160 mm</t>
    </r>
  </si>
  <si>
    <t>Kamionka Ø150 mm</t>
  </si>
  <si>
    <r>
      <t xml:space="preserve">PE </t>
    </r>
    <r>
      <rPr>
        <sz val="9"/>
        <rFont val="Calibri"/>
        <family val="2"/>
        <charset val="238"/>
      </rPr>
      <t>Ø160 mm</t>
    </r>
  </si>
  <si>
    <t>Studnie rewizyjne</t>
  </si>
  <si>
    <t>Szamba adoptowane                                na studnie rewizyjne</t>
  </si>
  <si>
    <t>Inwentaryzacja powykonawcza</t>
  </si>
  <si>
    <t>Wartość ryczałtowa netto</t>
  </si>
  <si>
    <t>Wartość ryczałtowa brutto</t>
  </si>
  <si>
    <t>ulica</t>
  </si>
  <si>
    <t>nr posesji</t>
  </si>
  <si>
    <t>nr ewid. gruntów</t>
  </si>
  <si>
    <t>obręb</t>
  </si>
  <si>
    <t>długość          [mb]</t>
  </si>
  <si>
    <t>cena jednostkowa zł/m</t>
  </si>
  <si>
    <t>ilość         [szt.]</t>
  </si>
  <si>
    <t>cena jednostkowa zł/szt</t>
  </si>
  <si>
    <t>ilość         [szt].</t>
  </si>
  <si>
    <t>zł</t>
  </si>
  <si>
    <t>Kolumna3</t>
  </si>
  <si>
    <t>Kolumna4</t>
  </si>
  <si>
    <t>Kolumna5</t>
  </si>
  <si>
    <t>Kolumna12</t>
  </si>
  <si>
    <t>Kolumna13</t>
  </si>
  <si>
    <t>Kolumna14</t>
  </si>
  <si>
    <t>Kolumna15</t>
  </si>
  <si>
    <t>Kolumna16</t>
  </si>
  <si>
    <t>Kolumna17</t>
  </si>
  <si>
    <t>Kolumna18</t>
  </si>
  <si>
    <t>Kolumna19</t>
  </si>
  <si>
    <t>Kolumna20</t>
  </si>
  <si>
    <t>Kolumna21</t>
  </si>
  <si>
    <t>Kolumna22</t>
  </si>
  <si>
    <t>Kolumna23</t>
  </si>
  <si>
    <t>Kolumna26</t>
  </si>
  <si>
    <t>Kolumna27</t>
  </si>
  <si>
    <t>Robotnicza</t>
  </si>
  <si>
    <t>17A</t>
  </si>
  <si>
    <t>Żeromskiego</t>
  </si>
  <si>
    <t>Czarna</t>
  </si>
  <si>
    <t>Natalii</t>
  </si>
  <si>
    <t>Długa</t>
  </si>
  <si>
    <t>Wilcza</t>
  </si>
  <si>
    <t>Sasankowa</t>
  </si>
  <si>
    <t>Sosnowa</t>
  </si>
  <si>
    <t>Główna</t>
  </si>
  <si>
    <t>Smugowa</t>
  </si>
  <si>
    <t>11/2</t>
  </si>
  <si>
    <t>Opoczyńska</t>
  </si>
  <si>
    <t>Wodna</t>
  </si>
  <si>
    <t>45A</t>
  </si>
  <si>
    <t>Szklarska</t>
  </si>
  <si>
    <t>27A</t>
  </si>
  <si>
    <t>Botaniczna</t>
  </si>
  <si>
    <t>Białobrzeska</t>
  </si>
  <si>
    <t>61A</t>
  </si>
  <si>
    <t>125/1</t>
  </si>
  <si>
    <t>Pawła</t>
  </si>
  <si>
    <t>9A</t>
  </si>
  <si>
    <t>149/5</t>
  </si>
  <si>
    <t>151/5, 149/9</t>
  </si>
  <si>
    <t>Cisowa</t>
  </si>
  <si>
    <t>159/1</t>
  </si>
  <si>
    <t>Żytnia</t>
  </si>
  <si>
    <t>Kępa</t>
  </si>
  <si>
    <t>1B</t>
  </si>
  <si>
    <t>451/2</t>
  </si>
  <si>
    <t>Macieja</t>
  </si>
  <si>
    <t>18/2</t>
  </si>
  <si>
    <t>370/2</t>
  </si>
  <si>
    <t>Szewska</t>
  </si>
  <si>
    <t>52/2</t>
  </si>
  <si>
    <t>Szczęśliwa</t>
  </si>
  <si>
    <t>779/2</t>
  </si>
  <si>
    <t>Jadwigi</t>
  </si>
  <si>
    <t>(podpis i pieczątka osoby/osób upoważnionych</t>
  </si>
  <si>
    <t>do występowania w imieniu Wykonawcy)</t>
  </si>
  <si>
    <t xml:space="preserve">Do wyceny poszczególnych podłączeń, w kolumnie 7,9,11,13,15 i 17 Wykazu,  </t>
  </si>
  <si>
    <t xml:space="preserve">należy wstawić odpowiednie ceny jednostkowe z wykazu cen </t>
  </si>
  <si>
    <t xml:space="preserve">kosztorysowo-ryczałtowych (Załącznik nr 1A do SIWZ) </t>
  </si>
  <si>
    <t>…......................................................................................</t>
  </si>
  <si>
    <t>Załącznik nr 8</t>
  </si>
  <si>
    <t>……………………………………..</t>
  </si>
  <si>
    <t xml:space="preserve">     (pieczęć  Wykonawcy)</t>
  </si>
  <si>
    <t xml:space="preserve">Wykaz planowanych do wykonania podłączeń budynków do kanalizacji sanitarnej </t>
  </si>
  <si>
    <t>Znak sprawy: JRP-ZS/RP/05/06/20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</si>
</sst>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43" fontId="13" fillId="0" borderId="0" applyFont="0" applyFill="0" applyBorder="0" applyAlignment="0" applyProtection="0"/>
  </cellStyleXfs>
  <cellXfs count="114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2" fontId="11" fillId="5" borderId="7" xfId="0" applyNumberFormat="1" applyFont="1" applyFill="1" applyBorder="1" applyAlignment="1">
      <alignment horizontal="center" vertical="center" wrapText="1"/>
    </xf>
    <xf numFmtId="2" fontId="11" fillId="4" borderId="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2" fillId="0" borderId="0" xfId="0" applyFont="1" applyAlignment="1">
      <alignment horizontal="center" vertical="center"/>
    </xf>
    <xf numFmtId="44" fontId="2" fillId="6" borderId="22" xfId="0" applyNumberFormat="1" applyFont="1" applyFill="1" applyBorder="1" applyAlignment="1">
      <alignment horizontal="center" vertical="center"/>
    </xf>
    <xf numFmtId="44" fontId="2" fillId="6" borderId="2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3" xfId="0" applyFont="1" applyBorder="1"/>
    <xf numFmtId="0" fontId="8" fillId="2" borderId="9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10" fillId="0" borderId="7" xfId="2" applyNumberFormat="1" applyFont="1" applyFill="1" applyBorder="1" applyAlignment="1">
      <alignment horizontal="center" vertical="center" wrapText="1"/>
    </xf>
    <xf numFmtId="2" fontId="11" fillId="5" borderId="9" xfId="0" applyNumberFormat="1" applyFont="1" applyFill="1" applyBorder="1" applyAlignment="1">
      <alignment horizontal="center" vertical="center" wrapText="1"/>
    </xf>
    <xf numFmtId="2" fontId="11" fillId="5" borderId="7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5" borderId="14" xfId="0" applyNumberFormat="1" applyFont="1" applyFill="1" applyBorder="1" applyAlignment="1">
      <alignment horizontal="center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  <xf numFmtId="2" fontId="11" fillId="5" borderId="18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3" fontId="10" fillId="0" borderId="1" xfId="3" applyFont="1" applyFill="1" applyBorder="1" applyAlignment="1">
      <alignment horizontal="center" vertical="center" wrapText="1"/>
    </xf>
    <xf numFmtId="43" fontId="11" fillId="5" borderId="3" xfId="3" applyFont="1" applyFill="1" applyBorder="1" applyAlignment="1">
      <alignment horizontal="center" vertical="center" wrapText="1"/>
    </xf>
    <xf numFmtId="43" fontId="11" fillId="5" borderId="7" xfId="3" applyFont="1" applyFill="1" applyBorder="1" applyAlignment="1">
      <alignment horizontal="center" vertical="center" wrapText="1"/>
    </xf>
    <xf numFmtId="43" fontId="11" fillId="4" borderId="1" xfId="3" applyFont="1" applyFill="1" applyBorder="1" applyAlignment="1">
      <alignment horizontal="center" vertical="center" wrapText="1"/>
    </xf>
    <xf numFmtId="43" fontId="11" fillId="4" borderId="7" xfId="3" applyFont="1" applyFill="1" applyBorder="1" applyAlignment="1">
      <alignment horizontal="center" vertical="center" wrapText="1"/>
    </xf>
    <xf numFmtId="43" fontId="11" fillId="5" borderId="1" xfId="3" applyFont="1" applyFill="1" applyBorder="1" applyAlignment="1">
      <alignment horizontal="center" vertical="center" wrapText="1"/>
    </xf>
    <xf numFmtId="43" fontId="3" fillId="5" borderId="10" xfId="3" applyFont="1" applyFill="1" applyBorder="1" applyAlignment="1">
      <alignment horizontal="center" vertical="center"/>
    </xf>
    <xf numFmtId="43" fontId="0" fillId="0" borderId="0" xfId="3" applyFont="1"/>
    <xf numFmtId="0" fontId="5" fillId="0" borderId="0" xfId="0" applyFont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0" fillId="0" borderId="14" xfId="0" applyNumberFormat="1" applyBorder="1"/>
    <xf numFmtId="1" fontId="0" fillId="0" borderId="0" xfId="0" applyNumberFormat="1"/>
    <xf numFmtId="1" fontId="0" fillId="0" borderId="0" xfId="0" applyNumberFormat="1" applyFill="1" applyBorder="1"/>
    <xf numFmtId="1" fontId="10" fillId="0" borderId="7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1" fillId="5" borderId="7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1" fontId="11" fillId="0" borderId="7" xfId="3" applyNumberFormat="1" applyFont="1" applyBorder="1" applyAlignment="1">
      <alignment horizontal="center" vertical="center" wrapText="1"/>
    </xf>
    <xf numFmtId="1" fontId="11" fillId="5" borderId="1" xfId="3" applyNumberFormat="1" applyFont="1" applyFill="1" applyBorder="1" applyAlignment="1">
      <alignment horizontal="center" vertical="center" wrapText="1"/>
    </xf>
    <xf numFmtId="1" fontId="3" fillId="5" borderId="10" xfId="3" applyNumberFormat="1" applyFont="1" applyFill="1" applyBorder="1" applyAlignment="1">
      <alignment horizontal="center" vertical="center"/>
    </xf>
    <xf numFmtId="1" fontId="11" fillId="0" borderId="5" xfId="3" applyNumberFormat="1" applyFont="1" applyBorder="1" applyAlignment="1">
      <alignment horizontal="center"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1" fillId="5" borderId="18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4" fontId="1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</cellXfs>
  <cellStyles count="4">
    <cellStyle name="Dziesiętny" xfId="3" builtinId="3"/>
    <cellStyle name="Normalny" xfId="0" builtinId="0"/>
    <cellStyle name="Normalny 2" xfId="1" xr:uid="{00000000-0005-0000-0000-000001000000}"/>
    <cellStyle name="Normalny 2 2" xfId="2" xr:uid="{00000000-0005-0000-0000-000002000000}"/>
  </cellStyles>
  <dxfs count="23"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2" formatCode="0.00"/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124" displayName="Tabela1124" ref="A9:S38" totalsRowShown="0" headerRowDxfId="22" dataDxfId="20" headerRowBorderDxfId="21" tableBorderDxfId="19">
  <autoFilter ref="A9:S38" xr:uid="{00000000-0009-0000-0100-000003000000}"/>
  <tableColumns count="19">
    <tableColumn id="1" xr3:uid="{00000000-0010-0000-0200-000001000000}" name="Kolumna1" dataDxfId="18"/>
    <tableColumn id="2" xr3:uid="{00000000-0010-0000-0200-000002000000}" name="Kolumna2" dataDxfId="17"/>
    <tableColumn id="3" xr3:uid="{00000000-0010-0000-0200-000003000000}" name="Kolumna3" dataDxfId="16"/>
    <tableColumn id="4" xr3:uid="{00000000-0010-0000-0200-000004000000}" name="Kolumna4" dataDxfId="15"/>
    <tableColumn id="5" xr3:uid="{00000000-0010-0000-0200-000005000000}" name="Kolumna5" dataDxfId="14"/>
    <tableColumn id="12" xr3:uid="{00000000-0010-0000-0200-00000C000000}" name="Kolumna12" dataDxfId="13"/>
    <tableColumn id="13" xr3:uid="{00000000-0010-0000-0200-00000D000000}" name="Kolumna13" dataDxfId="12"/>
    <tableColumn id="14" xr3:uid="{00000000-0010-0000-0200-00000E000000}" name="Kolumna14" dataDxfId="11"/>
    <tableColumn id="15" xr3:uid="{00000000-0010-0000-0200-00000F000000}" name="Kolumna15" dataDxfId="10"/>
    <tableColumn id="16" xr3:uid="{00000000-0010-0000-0200-000010000000}" name="Kolumna16" dataDxfId="9"/>
    <tableColumn id="17" xr3:uid="{00000000-0010-0000-0200-000011000000}" name="Kolumna17" dataDxfId="8"/>
    <tableColumn id="18" xr3:uid="{00000000-0010-0000-0200-000012000000}" name="Kolumna18" dataDxfId="7"/>
    <tableColumn id="19" xr3:uid="{00000000-0010-0000-0200-000013000000}" name="Kolumna19" dataDxfId="6"/>
    <tableColumn id="20" xr3:uid="{00000000-0010-0000-0200-000014000000}" name="Kolumna20" dataDxfId="5"/>
    <tableColumn id="21" xr3:uid="{00000000-0010-0000-0200-000015000000}" name="Kolumna21" dataDxfId="4"/>
    <tableColumn id="22" xr3:uid="{00000000-0010-0000-0200-000016000000}" name="Kolumna22" dataDxfId="3"/>
    <tableColumn id="23" xr3:uid="{00000000-0010-0000-0200-000017000000}" name="Kolumna23" dataDxfId="2"/>
    <tableColumn id="26" xr3:uid="{00000000-0010-0000-0200-00001A000000}" name="Kolumna26" dataDxfId="1">
      <calculatedColumnFormula>F10*G10+H10*I10+J10*K10+L10*M10+N10*O10+P10*Q10</calculatedColumnFormula>
    </tableColumn>
    <tableColumn id="27" xr3:uid="{00000000-0010-0000-0200-00001B000000}" name="Kolumna27" dataDxfId="0">
      <calculatedColumnFormula>R10*1.23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3"/>
  <sheetViews>
    <sheetView tabSelected="1" zoomScale="115" zoomScaleNormal="115" workbookViewId="0">
      <selection activeCell="U9" sqref="U9"/>
    </sheetView>
  </sheetViews>
  <sheetFormatPr defaultRowHeight="15" x14ac:dyDescent="0.25"/>
  <cols>
    <col min="1" max="1" width="9.140625" style="69"/>
    <col min="2" max="2" width="12.7109375" customWidth="1"/>
    <col min="4" max="4" width="13.42578125" customWidth="1"/>
    <col min="5" max="5" width="11.5703125" customWidth="1"/>
    <col min="6" max="10" width="9.140625" style="98"/>
    <col min="18" max="18" width="14.28515625" customWidth="1"/>
    <col min="19" max="19" width="13" customWidth="1"/>
  </cols>
  <sheetData>
    <row r="1" spans="1:19" x14ac:dyDescent="0.25">
      <c r="A1"/>
      <c r="F1"/>
      <c r="G1"/>
      <c r="H1"/>
      <c r="I1"/>
      <c r="J1"/>
      <c r="P1" t="s">
        <v>84</v>
      </c>
    </row>
    <row r="2" spans="1:19" x14ac:dyDescent="0.25">
      <c r="A2"/>
      <c r="B2" s="112" t="s">
        <v>85</v>
      </c>
      <c r="F2"/>
      <c r="G2"/>
      <c r="H2"/>
      <c r="I2"/>
      <c r="J2"/>
      <c r="P2" t="s">
        <v>88</v>
      </c>
    </row>
    <row r="3" spans="1:19" ht="15.75" customHeight="1" x14ac:dyDescent="0.35">
      <c r="A3"/>
      <c r="B3" s="113" t="s">
        <v>86</v>
      </c>
      <c r="F3"/>
      <c r="G3"/>
      <c r="H3"/>
      <c r="I3"/>
      <c r="J3"/>
      <c r="M3" s="61"/>
      <c r="N3" s="61"/>
      <c r="O3" s="61"/>
      <c r="P3" s="61"/>
      <c r="Q3" s="61"/>
      <c r="R3" s="61"/>
      <c r="S3" s="61"/>
    </row>
    <row r="4" spans="1:19" ht="15.75" customHeight="1" x14ac:dyDescent="0.35">
      <c r="A4" s="61"/>
      <c r="B4" s="102" t="s">
        <v>87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61"/>
    </row>
    <row r="5" spans="1:19" ht="15.75" customHeight="1" thickBot="1" x14ac:dyDescent="0.4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36" x14ac:dyDescent="0.25">
      <c r="A6" s="107" t="s">
        <v>2</v>
      </c>
      <c r="B6" s="103" t="s">
        <v>3</v>
      </c>
      <c r="C6" s="103"/>
      <c r="D6" s="103"/>
      <c r="E6" s="104"/>
      <c r="F6" s="105" t="s">
        <v>4</v>
      </c>
      <c r="G6" s="106"/>
      <c r="H6" s="103" t="s">
        <v>5</v>
      </c>
      <c r="I6" s="103"/>
      <c r="J6" s="106" t="s">
        <v>6</v>
      </c>
      <c r="K6" s="101"/>
      <c r="L6" s="105" t="s">
        <v>7</v>
      </c>
      <c r="M6" s="106"/>
      <c r="N6" s="106" t="s">
        <v>8</v>
      </c>
      <c r="O6" s="101"/>
      <c r="P6" s="100" t="s">
        <v>9</v>
      </c>
      <c r="Q6" s="101"/>
      <c r="R6" s="35" t="s">
        <v>10</v>
      </c>
      <c r="S6" s="34" t="s">
        <v>11</v>
      </c>
    </row>
    <row r="7" spans="1:19" ht="36" x14ac:dyDescent="0.25">
      <c r="A7" s="108"/>
      <c r="B7" s="1" t="s">
        <v>12</v>
      </c>
      <c r="C7" s="2" t="s">
        <v>13</v>
      </c>
      <c r="D7" s="2" t="s">
        <v>14</v>
      </c>
      <c r="E7" s="3" t="s">
        <v>15</v>
      </c>
      <c r="F7" s="4" t="s">
        <v>16</v>
      </c>
      <c r="G7" s="2" t="s">
        <v>17</v>
      </c>
      <c r="H7" s="52" t="s">
        <v>16</v>
      </c>
      <c r="I7" s="2" t="s">
        <v>17</v>
      </c>
      <c r="J7" s="52" t="s">
        <v>16</v>
      </c>
      <c r="K7" s="32" t="s">
        <v>17</v>
      </c>
      <c r="L7" s="4" t="s">
        <v>18</v>
      </c>
      <c r="M7" s="2" t="s">
        <v>19</v>
      </c>
      <c r="N7" s="2" t="s">
        <v>18</v>
      </c>
      <c r="O7" s="32" t="s">
        <v>19</v>
      </c>
      <c r="P7" s="36" t="s">
        <v>20</v>
      </c>
      <c r="Q7" s="32" t="s">
        <v>19</v>
      </c>
      <c r="R7" s="33" t="s">
        <v>21</v>
      </c>
      <c r="S7" s="5" t="s">
        <v>21</v>
      </c>
    </row>
    <row r="8" spans="1:19" x14ac:dyDescent="0.25">
      <c r="A8" s="63">
        <v>1</v>
      </c>
      <c r="B8" s="1">
        <v>2</v>
      </c>
      <c r="C8" s="2">
        <v>3</v>
      </c>
      <c r="D8" s="2">
        <v>4</v>
      </c>
      <c r="E8" s="1">
        <v>5</v>
      </c>
      <c r="F8" s="2">
        <v>6</v>
      </c>
      <c r="G8" s="2">
        <v>7</v>
      </c>
      <c r="H8" s="1">
        <v>8</v>
      </c>
      <c r="I8" s="1">
        <v>9</v>
      </c>
      <c r="J8" s="1">
        <v>10</v>
      </c>
      <c r="K8" s="2">
        <v>11</v>
      </c>
      <c r="L8" s="2">
        <v>12</v>
      </c>
      <c r="M8" s="1">
        <v>13</v>
      </c>
      <c r="N8" s="1">
        <v>14</v>
      </c>
      <c r="O8" s="1">
        <v>15</v>
      </c>
      <c r="P8" s="2">
        <v>16</v>
      </c>
      <c r="Q8" s="2">
        <v>17</v>
      </c>
      <c r="R8" s="1">
        <v>18</v>
      </c>
      <c r="S8" s="2">
        <v>19</v>
      </c>
    </row>
    <row r="9" spans="1:19" x14ac:dyDescent="0.25">
      <c r="A9" s="64" t="s">
        <v>0</v>
      </c>
      <c r="B9" s="7" t="s">
        <v>1</v>
      </c>
      <c r="C9" s="8" t="s">
        <v>22</v>
      </c>
      <c r="D9" s="8" t="s">
        <v>23</v>
      </c>
      <c r="E9" s="9" t="s">
        <v>24</v>
      </c>
      <c r="F9" s="28" t="s">
        <v>25</v>
      </c>
      <c r="G9" s="10" t="s">
        <v>26</v>
      </c>
      <c r="H9" s="11" t="s">
        <v>27</v>
      </c>
      <c r="I9" s="10" t="s">
        <v>28</v>
      </c>
      <c r="J9" s="12" t="s">
        <v>29</v>
      </c>
      <c r="K9" s="29" t="s">
        <v>30</v>
      </c>
      <c r="L9" s="28" t="s">
        <v>31</v>
      </c>
      <c r="M9" s="10" t="s">
        <v>32</v>
      </c>
      <c r="N9" s="12" t="s">
        <v>33</v>
      </c>
      <c r="O9" s="29" t="s">
        <v>34</v>
      </c>
      <c r="P9" s="6" t="s">
        <v>35</v>
      </c>
      <c r="Q9" s="13" t="s">
        <v>36</v>
      </c>
      <c r="R9" s="14" t="s">
        <v>37</v>
      </c>
      <c r="S9" s="15" t="s">
        <v>38</v>
      </c>
    </row>
    <row r="10" spans="1:19" x14ac:dyDescent="0.25">
      <c r="A10" s="65">
        <v>1</v>
      </c>
      <c r="B10" s="38" t="s">
        <v>39</v>
      </c>
      <c r="C10" s="71" t="s">
        <v>40</v>
      </c>
      <c r="D10" s="71">
        <v>179</v>
      </c>
      <c r="E10" s="77">
        <v>21</v>
      </c>
      <c r="F10" s="39">
        <v>3.5</v>
      </c>
      <c r="G10" s="16"/>
      <c r="H10" s="17">
        <v>0</v>
      </c>
      <c r="I10" s="17"/>
      <c r="J10" s="40">
        <v>0</v>
      </c>
      <c r="K10" s="30"/>
      <c r="L10" s="81">
        <v>1</v>
      </c>
      <c r="M10" s="82"/>
      <c r="N10" s="83">
        <v>0</v>
      </c>
      <c r="O10" s="84"/>
      <c r="P10" s="85">
        <v>1</v>
      </c>
      <c r="Q10" s="86"/>
      <c r="R10" s="41">
        <f>F10*G10+H10*I10+J10*K10+L10*M10+N10*O10+P10*Q10</f>
        <v>0</v>
      </c>
      <c r="S10" s="42">
        <f>R10*1.23</f>
        <v>0</v>
      </c>
    </row>
    <row r="11" spans="1:19" x14ac:dyDescent="0.25">
      <c r="A11" s="66">
        <v>2</v>
      </c>
      <c r="B11" s="43" t="s">
        <v>41</v>
      </c>
      <c r="C11" s="72">
        <v>23</v>
      </c>
      <c r="D11" s="72">
        <v>55</v>
      </c>
      <c r="E11" s="78">
        <v>6</v>
      </c>
      <c r="F11" s="31">
        <v>0</v>
      </c>
      <c r="G11" s="16"/>
      <c r="H11" s="19">
        <v>0</v>
      </c>
      <c r="I11" s="17"/>
      <c r="J11" s="18">
        <v>1.5</v>
      </c>
      <c r="K11" s="30"/>
      <c r="L11" s="87">
        <v>1</v>
      </c>
      <c r="M11" s="82"/>
      <c r="N11" s="88">
        <v>0</v>
      </c>
      <c r="O11" s="84"/>
      <c r="P11" s="67">
        <v>1</v>
      </c>
      <c r="Q11" s="86"/>
      <c r="R11" s="41">
        <f>F11*G11+H11*I11+J11*K11+L11*M11+N11*O11+P11*Q11</f>
        <v>0</v>
      </c>
      <c r="S11" s="42">
        <f t="shared" ref="S11:S38" si="0">R11*1.23</f>
        <v>0</v>
      </c>
    </row>
    <row r="12" spans="1:19" x14ac:dyDescent="0.25">
      <c r="A12" s="66">
        <v>3</v>
      </c>
      <c r="B12" s="43" t="s">
        <v>42</v>
      </c>
      <c r="C12" s="76">
        <v>10</v>
      </c>
      <c r="D12" s="73">
        <v>163</v>
      </c>
      <c r="E12" s="78">
        <v>3</v>
      </c>
      <c r="F12" s="31">
        <v>0</v>
      </c>
      <c r="G12" s="16"/>
      <c r="H12" s="19">
        <v>3.5</v>
      </c>
      <c r="I12" s="17"/>
      <c r="J12" s="18">
        <v>0</v>
      </c>
      <c r="K12" s="30"/>
      <c r="L12" s="87">
        <v>1</v>
      </c>
      <c r="M12" s="82"/>
      <c r="N12" s="88">
        <v>0</v>
      </c>
      <c r="O12" s="84"/>
      <c r="P12" s="67">
        <v>1</v>
      </c>
      <c r="Q12" s="86"/>
      <c r="R12" s="41">
        <f>F12*G12+H12*I12+J12*K12+L12*M12+N12*O12+P12*Q12</f>
        <v>0</v>
      </c>
      <c r="S12" s="42">
        <f t="shared" si="0"/>
        <v>0</v>
      </c>
    </row>
    <row r="13" spans="1:19" x14ac:dyDescent="0.25">
      <c r="A13" s="66">
        <v>4</v>
      </c>
      <c r="B13" s="43" t="s">
        <v>43</v>
      </c>
      <c r="C13" s="72">
        <v>10</v>
      </c>
      <c r="D13" s="72">
        <v>219</v>
      </c>
      <c r="E13" s="78">
        <v>21</v>
      </c>
      <c r="F13" s="31">
        <v>14</v>
      </c>
      <c r="G13" s="16"/>
      <c r="H13" s="19">
        <v>0</v>
      </c>
      <c r="I13" s="17"/>
      <c r="J13" s="18">
        <v>0</v>
      </c>
      <c r="K13" s="30"/>
      <c r="L13" s="87">
        <v>1</v>
      </c>
      <c r="M13" s="82"/>
      <c r="N13" s="88">
        <v>0</v>
      </c>
      <c r="O13" s="84"/>
      <c r="P13" s="67">
        <v>1</v>
      </c>
      <c r="Q13" s="86"/>
      <c r="R13" s="41">
        <f>F13*G13+H13*I13+J13*K13+L13*M13+N13*O13+P13*Q13</f>
        <v>0</v>
      </c>
      <c r="S13" s="42">
        <f t="shared" si="0"/>
        <v>0</v>
      </c>
    </row>
    <row r="14" spans="1:19" x14ac:dyDescent="0.25">
      <c r="A14" s="66">
        <v>5</v>
      </c>
      <c r="B14" s="43" t="s">
        <v>44</v>
      </c>
      <c r="C14" s="72">
        <v>45</v>
      </c>
      <c r="D14" s="72">
        <v>108</v>
      </c>
      <c r="E14" s="79">
        <v>8</v>
      </c>
      <c r="F14" s="31">
        <v>1.06</v>
      </c>
      <c r="G14" s="16"/>
      <c r="H14" s="19">
        <v>0</v>
      </c>
      <c r="I14" s="17"/>
      <c r="J14" s="18">
        <v>0</v>
      </c>
      <c r="K14" s="30"/>
      <c r="L14" s="87">
        <v>0</v>
      </c>
      <c r="M14" s="82"/>
      <c r="N14" s="88">
        <v>1</v>
      </c>
      <c r="O14" s="84"/>
      <c r="P14" s="67">
        <v>1</v>
      </c>
      <c r="Q14" s="86"/>
      <c r="R14" s="41">
        <f>F14*G14+H14*I14+J14*K14+L14*M14+N14*O14+P14*Q14</f>
        <v>0</v>
      </c>
      <c r="S14" s="42">
        <f t="shared" si="0"/>
        <v>0</v>
      </c>
    </row>
    <row r="15" spans="1:19" x14ac:dyDescent="0.25">
      <c r="A15" s="66">
        <v>6</v>
      </c>
      <c r="B15" s="43" t="s">
        <v>45</v>
      </c>
      <c r="C15" s="72">
        <v>34</v>
      </c>
      <c r="D15" s="72">
        <v>218</v>
      </c>
      <c r="E15" s="79">
        <v>18</v>
      </c>
      <c r="F15" s="31">
        <v>26</v>
      </c>
      <c r="G15" s="16"/>
      <c r="H15" s="19">
        <v>0</v>
      </c>
      <c r="I15" s="17"/>
      <c r="J15" s="18">
        <v>0</v>
      </c>
      <c r="K15" s="30"/>
      <c r="L15" s="87">
        <v>2</v>
      </c>
      <c r="M15" s="82"/>
      <c r="N15" s="88">
        <v>0</v>
      </c>
      <c r="O15" s="84"/>
      <c r="P15" s="67">
        <v>1</v>
      </c>
      <c r="Q15" s="86"/>
      <c r="R15" s="41">
        <f>F15*G15+H15*I15+J15*K15+L15*M15+N15*O15+P15*Q15</f>
        <v>0</v>
      </c>
      <c r="S15" s="42">
        <f t="shared" si="0"/>
        <v>0</v>
      </c>
    </row>
    <row r="16" spans="1:19" x14ac:dyDescent="0.25">
      <c r="A16" s="66">
        <v>7</v>
      </c>
      <c r="B16" s="43" t="s">
        <v>46</v>
      </c>
      <c r="C16" s="72">
        <v>5</v>
      </c>
      <c r="D16" s="72">
        <v>924</v>
      </c>
      <c r="E16" s="79">
        <v>24</v>
      </c>
      <c r="F16" s="31">
        <v>0</v>
      </c>
      <c r="G16" s="16"/>
      <c r="H16" s="19">
        <v>1.5</v>
      </c>
      <c r="I16" s="17"/>
      <c r="J16" s="18">
        <v>0</v>
      </c>
      <c r="K16" s="30"/>
      <c r="L16" s="87">
        <v>1</v>
      </c>
      <c r="M16" s="82"/>
      <c r="N16" s="88">
        <v>0</v>
      </c>
      <c r="O16" s="84"/>
      <c r="P16" s="67">
        <v>1</v>
      </c>
      <c r="Q16" s="86"/>
      <c r="R16" s="41">
        <f>F16*G16+H16*I16+J16*K16+L16*M16+N16*O16+P16*Q16</f>
        <v>0</v>
      </c>
      <c r="S16" s="42">
        <f t="shared" si="0"/>
        <v>0</v>
      </c>
    </row>
    <row r="17" spans="1:19" s="60" customFormat="1" ht="15.75" customHeight="1" x14ac:dyDescent="0.25">
      <c r="A17" s="65">
        <v>8</v>
      </c>
      <c r="B17" s="53" t="s">
        <v>47</v>
      </c>
      <c r="C17" s="74">
        <v>57</v>
      </c>
      <c r="D17" s="74">
        <v>473</v>
      </c>
      <c r="E17" s="80">
        <v>7</v>
      </c>
      <c r="F17" s="54">
        <v>24.48</v>
      </c>
      <c r="G17" s="55"/>
      <c r="H17" s="56">
        <v>0</v>
      </c>
      <c r="I17" s="57"/>
      <c r="J17" s="58">
        <v>0</v>
      </c>
      <c r="K17" s="59"/>
      <c r="L17" s="89">
        <v>2</v>
      </c>
      <c r="M17" s="90"/>
      <c r="N17" s="91">
        <v>0</v>
      </c>
      <c r="O17" s="92"/>
      <c r="P17" s="93">
        <v>1</v>
      </c>
      <c r="Q17" s="94"/>
      <c r="R17" s="41">
        <f>F17*G17+H17*I17+J17*K17+L17*M17+N17*O17+P17*Q17</f>
        <v>0</v>
      </c>
      <c r="S17" s="42">
        <f t="shared" si="0"/>
        <v>0</v>
      </c>
    </row>
    <row r="18" spans="1:19" x14ac:dyDescent="0.25">
      <c r="A18" s="66">
        <v>9</v>
      </c>
      <c r="B18" s="43" t="s">
        <v>48</v>
      </c>
      <c r="C18" s="72">
        <v>45</v>
      </c>
      <c r="D18" s="72">
        <v>200</v>
      </c>
      <c r="E18" s="79">
        <v>3</v>
      </c>
      <c r="F18" s="31">
        <v>9.26</v>
      </c>
      <c r="G18" s="16"/>
      <c r="H18" s="19">
        <v>0</v>
      </c>
      <c r="I18" s="17"/>
      <c r="J18" s="18">
        <v>0</v>
      </c>
      <c r="K18" s="30"/>
      <c r="L18" s="87">
        <v>0</v>
      </c>
      <c r="M18" s="82"/>
      <c r="N18" s="88">
        <v>1</v>
      </c>
      <c r="O18" s="84"/>
      <c r="P18" s="67">
        <v>1</v>
      </c>
      <c r="Q18" s="86"/>
      <c r="R18" s="41">
        <f>F18*G18+H18*I18+J18*K18+L18*M18+N18*O18+P18*Q18</f>
        <v>0</v>
      </c>
      <c r="S18" s="42">
        <f t="shared" si="0"/>
        <v>0</v>
      </c>
    </row>
    <row r="19" spans="1:19" x14ac:dyDescent="0.25">
      <c r="A19" s="66">
        <v>10</v>
      </c>
      <c r="B19" s="43" t="s">
        <v>49</v>
      </c>
      <c r="C19" s="72">
        <v>101</v>
      </c>
      <c r="D19" s="72" t="s">
        <v>50</v>
      </c>
      <c r="E19" s="79">
        <v>24</v>
      </c>
      <c r="F19" s="31">
        <v>33.67</v>
      </c>
      <c r="G19" s="16"/>
      <c r="H19" s="19">
        <v>0</v>
      </c>
      <c r="I19" s="17"/>
      <c r="J19" s="18">
        <v>2.5</v>
      </c>
      <c r="K19" s="30"/>
      <c r="L19" s="87">
        <v>2</v>
      </c>
      <c r="M19" s="82"/>
      <c r="N19" s="88">
        <v>2</v>
      </c>
      <c r="O19" s="84"/>
      <c r="P19" s="67">
        <v>1</v>
      </c>
      <c r="Q19" s="86"/>
      <c r="R19" s="41">
        <f>F19*G19+H19*I19+J19*K19+L19*M19+N19*O19+P19*Q19</f>
        <v>0</v>
      </c>
      <c r="S19" s="42">
        <f t="shared" si="0"/>
        <v>0</v>
      </c>
    </row>
    <row r="20" spans="1:19" x14ac:dyDescent="0.25">
      <c r="A20" s="66">
        <v>11</v>
      </c>
      <c r="B20" s="43" t="s">
        <v>51</v>
      </c>
      <c r="C20" s="72">
        <v>129</v>
      </c>
      <c r="D20" s="72">
        <v>292</v>
      </c>
      <c r="E20" s="78">
        <v>18</v>
      </c>
      <c r="F20" s="31">
        <v>38.200000000000003</v>
      </c>
      <c r="G20" s="16"/>
      <c r="H20" s="19">
        <v>2.5</v>
      </c>
      <c r="I20" s="17"/>
      <c r="J20" s="18">
        <v>0</v>
      </c>
      <c r="K20" s="30"/>
      <c r="L20" s="87">
        <v>3</v>
      </c>
      <c r="M20" s="82"/>
      <c r="N20" s="88">
        <v>0</v>
      </c>
      <c r="O20" s="84"/>
      <c r="P20" s="67">
        <v>1</v>
      </c>
      <c r="Q20" s="86"/>
      <c r="R20" s="41">
        <f>F20*G20+H20*I20+J20*K20+L20*M20+N20*O20+P20*Q20</f>
        <v>0</v>
      </c>
      <c r="S20" s="42">
        <f t="shared" si="0"/>
        <v>0</v>
      </c>
    </row>
    <row r="21" spans="1:19" x14ac:dyDescent="0.25">
      <c r="A21" s="66">
        <v>12</v>
      </c>
      <c r="B21" s="43" t="s">
        <v>52</v>
      </c>
      <c r="C21" s="72" t="s">
        <v>53</v>
      </c>
      <c r="D21" s="72">
        <v>463</v>
      </c>
      <c r="E21" s="79">
        <v>23</v>
      </c>
      <c r="F21" s="31">
        <v>12.75</v>
      </c>
      <c r="G21" s="16"/>
      <c r="H21" s="19">
        <v>0</v>
      </c>
      <c r="I21" s="17"/>
      <c r="J21" s="18">
        <v>0</v>
      </c>
      <c r="K21" s="30"/>
      <c r="L21" s="87">
        <v>2</v>
      </c>
      <c r="M21" s="82"/>
      <c r="N21" s="88">
        <v>0</v>
      </c>
      <c r="O21" s="84"/>
      <c r="P21" s="67">
        <v>1</v>
      </c>
      <c r="Q21" s="86"/>
      <c r="R21" s="41">
        <f>F21*G21+H21*I21+J21*K21+L21*M21+N21*O21+P21*Q21</f>
        <v>0</v>
      </c>
      <c r="S21" s="42">
        <f t="shared" si="0"/>
        <v>0</v>
      </c>
    </row>
    <row r="22" spans="1:19" x14ac:dyDescent="0.25">
      <c r="A22" s="66">
        <v>13</v>
      </c>
      <c r="B22" s="43" t="s">
        <v>54</v>
      </c>
      <c r="C22" s="72">
        <v>7</v>
      </c>
      <c r="D22" s="72">
        <v>240</v>
      </c>
      <c r="E22" s="79">
        <v>20</v>
      </c>
      <c r="F22" s="31">
        <v>2</v>
      </c>
      <c r="G22" s="16"/>
      <c r="H22" s="19">
        <v>0</v>
      </c>
      <c r="I22" s="17"/>
      <c r="J22" s="18">
        <v>0</v>
      </c>
      <c r="K22" s="30"/>
      <c r="L22" s="87">
        <v>0</v>
      </c>
      <c r="M22" s="82"/>
      <c r="N22" s="88">
        <v>1</v>
      </c>
      <c r="O22" s="84"/>
      <c r="P22" s="67">
        <v>1</v>
      </c>
      <c r="Q22" s="86"/>
      <c r="R22" s="41">
        <f>F22*G22+H22*I22+J22*K22+L22*M22+N22*O22+P22*Q22</f>
        <v>0</v>
      </c>
      <c r="S22" s="42">
        <f t="shared" si="0"/>
        <v>0</v>
      </c>
    </row>
    <row r="23" spans="1:19" x14ac:dyDescent="0.25">
      <c r="A23" s="66">
        <v>14</v>
      </c>
      <c r="B23" s="43" t="s">
        <v>41</v>
      </c>
      <c r="C23" s="73">
        <v>41</v>
      </c>
      <c r="D23" s="72">
        <v>124</v>
      </c>
      <c r="E23" s="78">
        <v>6</v>
      </c>
      <c r="F23" s="31">
        <v>0</v>
      </c>
      <c r="G23" s="16"/>
      <c r="H23" s="19">
        <v>0</v>
      </c>
      <c r="I23" s="17"/>
      <c r="J23" s="18">
        <v>2.58</v>
      </c>
      <c r="K23" s="30"/>
      <c r="L23" s="87">
        <v>1</v>
      </c>
      <c r="M23" s="82"/>
      <c r="N23" s="88">
        <v>0</v>
      </c>
      <c r="O23" s="84"/>
      <c r="P23" s="67">
        <v>1</v>
      </c>
      <c r="Q23" s="86"/>
      <c r="R23" s="41">
        <f>F23*G23+H23*I23+J23*K23+L23*M23+N23*O23+P23*Q23</f>
        <v>0</v>
      </c>
      <c r="S23" s="42">
        <f t="shared" si="0"/>
        <v>0</v>
      </c>
    </row>
    <row r="24" spans="1:19" x14ac:dyDescent="0.25">
      <c r="A24" s="65">
        <v>15</v>
      </c>
      <c r="B24" s="43" t="s">
        <v>47</v>
      </c>
      <c r="C24" s="72" t="s">
        <v>55</v>
      </c>
      <c r="D24" s="72">
        <v>246</v>
      </c>
      <c r="E24" s="78">
        <v>7</v>
      </c>
      <c r="F24" s="31">
        <v>5.75</v>
      </c>
      <c r="G24" s="16"/>
      <c r="H24" s="19">
        <v>0</v>
      </c>
      <c r="I24" s="17"/>
      <c r="J24" s="18">
        <v>0</v>
      </c>
      <c r="K24" s="30"/>
      <c r="L24" s="87">
        <v>1</v>
      </c>
      <c r="M24" s="82"/>
      <c r="N24" s="88">
        <v>0</v>
      </c>
      <c r="O24" s="84"/>
      <c r="P24" s="67">
        <v>1</v>
      </c>
      <c r="Q24" s="86"/>
      <c r="R24" s="41">
        <f>F24*G24+H24*I24+J24*K24+L24*M24+N24*O24+P24*Q24</f>
        <v>0</v>
      </c>
      <c r="S24" s="42">
        <f t="shared" si="0"/>
        <v>0</v>
      </c>
    </row>
    <row r="25" spans="1:19" x14ac:dyDescent="0.25">
      <c r="A25" s="66">
        <v>16</v>
      </c>
      <c r="B25" s="43" t="s">
        <v>56</v>
      </c>
      <c r="C25" s="73">
        <v>40</v>
      </c>
      <c r="D25" s="75">
        <v>283</v>
      </c>
      <c r="E25" s="78">
        <v>24</v>
      </c>
      <c r="F25" s="31">
        <v>0</v>
      </c>
      <c r="G25" s="16"/>
      <c r="H25" s="19">
        <v>0</v>
      </c>
      <c r="I25" s="17"/>
      <c r="J25" s="18">
        <v>0</v>
      </c>
      <c r="K25" s="30"/>
      <c r="L25" s="87">
        <v>0</v>
      </c>
      <c r="M25" s="82"/>
      <c r="N25" s="88">
        <v>2</v>
      </c>
      <c r="O25" s="84"/>
      <c r="P25" s="67">
        <v>1</v>
      </c>
      <c r="Q25" s="86"/>
      <c r="R25" s="41">
        <f>F25*G25+H25*I25+J25*K25+L25*M25+N25*O25+P25*Q25</f>
        <v>0</v>
      </c>
      <c r="S25" s="42">
        <f t="shared" si="0"/>
        <v>0</v>
      </c>
    </row>
    <row r="26" spans="1:19" x14ac:dyDescent="0.25">
      <c r="A26" s="66">
        <v>17</v>
      </c>
      <c r="B26" s="43" t="s">
        <v>57</v>
      </c>
      <c r="C26" s="72" t="s">
        <v>58</v>
      </c>
      <c r="D26" s="72" t="s">
        <v>59</v>
      </c>
      <c r="E26" s="79">
        <v>14</v>
      </c>
      <c r="F26" s="31">
        <v>6.04</v>
      </c>
      <c r="G26" s="16"/>
      <c r="H26" s="19">
        <v>0</v>
      </c>
      <c r="I26" s="17"/>
      <c r="J26" s="18">
        <v>0</v>
      </c>
      <c r="K26" s="30"/>
      <c r="L26" s="87">
        <v>1</v>
      </c>
      <c r="M26" s="82"/>
      <c r="N26" s="88">
        <v>0</v>
      </c>
      <c r="O26" s="84"/>
      <c r="P26" s="67">
        <v>1</v>
      </c>
      <c r="Q26" s="86"/>
      <c r="R26" s="41">
        <f>F26*G26+H26*I26+J26*K26+L26*M26+N26*O26+P26*Q26</f>
        <v>0</v>
      </c>
      <c r="S26" s="42">
        <f t="shared" si="0"/>
        <v>0</v>
      </c>
    </row>
    <row r="27" spans="1:19" x14ac:dyDescent="0.25">
      <c r="A27" s="66">
        <v>18</v>
      </c>
      <c r="B27" s="43" t="s">
        <v>60</v>
      </c>
      <c r="C27" s="72" t="s">
        <v>61</v>
      </c>
      <c r="D27" s="72" t="s">
        <v>62</v>
      </c>
      <c r="E27" s="79">
        <v>20</v>
      </c>
      <c r="F27" s="31">
        <v>0</v>
      </c>
      <c r="G27" s="16"/>
      <c r="H27" s="19">
        <v>2</v>
      </c>
      <c r="I27" s="17"/>
      <c r="J27" s="18">
        <v>0</v>
      </c>
      <c r="K27" s="30"/>
      <c r="L27" s="87">
        <v>0</v>
      </c>
      <c r="M27" s="82"/>
      <c r="N27" s="88">
        <v>1</v>
      </c>
      <c r="O27" s="84"/>
      <c r="P27" s="67">
        <v>1</v>
      </c>
      <c r="Q27" s="86"/>
      <c r="R27" s="41">
        <f>F27*G27+H27*I27+J27*K27+L27*M27+N27*O27+P27*Q27</f>
        <v>0</v>
      </c>
      <c r="S27" s="42">
        <f t="shared" si="0"/>
        <v>0</v>
      </c>
    </row>
    <row r="28" spans="1:19" ht="15" customHeight="1" x14ac:dyDescent="0.25">
      <c r="A28" s="66">
        <v>19</v>
      </c>
      <c r="B28" s="43" t="s">
        <v>60</v>
      </c>
      <c r="C28" s="72">
        <v>9</v>
      </c>
      <c r="D28" s="72" t="s">
        <v>63</v>
      </c>
      <c r="E28" s="79">
        <v>20</v>
      </c>
      <c r="F28" s="31">
        <v>2</v>
      </c>
      <c r="G28" s="16"/>
      <c r="H28" s="19">
        <v>1</v>
      </c>
      <c r="I28" s="17"/>
      <c r="J28" s="18">
        <v>0</v>
      </c>
      <c r="K28" s="30"/>
      <c r="L28" s="87">
        <v>1</v>
      </c>
      <c r="M28" s="82"/>
      <c r="N28" s="88">
        <v>0</v>
      </c>
      <c r="O28" s="84"/>
      <c r="P28" s="67">
        <v>1</v>
      </c>
      <c r="Q28" s="86"/>
      <c r="R28" s="41">
        <f>F28*G28+H28*I28+J28*K28+L28*M28+N28*O28+P28*Q28</f>
        <v>0</v>
      </c>
      <c r="S28" s="42">
        <f t="shared" si="0"/>
        <v>0</v>
      </c>
    </row>
    <row r="29" spans="1:19" x14ac:dyDescent="0.25">
      <c r="A29" s="66">
        <v>20</v>
      </c>
      <c r="B29" s="43" t="s">
        <v>64</v>
      </c>
      <c r="C29" s="72">
        <v>5</v>
      </c>
      <c r="D29" s="72" t="s">
        <v>65</v>
      </c>
      <c r="E29" s="79">
        <v>17</v>
      </c>
      <c r="F29" s="31">
        <v>3.5</v>
      </c>
      <c r="G29" s="16"/>
      <c r="H29" s="19">
        <v>2</v>
      </c>
      <c r="I29" s="17"/>
      <c r="J29" s="18">
        <v>0</v>
      </c>
      <c r="K29" s="30"/>
      <c r="L29" s="87">
        <v>1</v>
      </c>
      <c r="M29" s="82"/>
      <c r="N29" s="88">
        <v>1</v>
      </c>
      <c r="O29" s="84"/>
      <c r="P29" s="67">
        <v>1</v>
      </c>
      <c r="Q29" s="86"/>
      <c r="R29" s="41">
        <f>F29*G29+H29*I29+J29*K29+L29*M29+N29*O29+P29*Q29</f>
        <v>0</v>
      </c>
      <c r="S29" s="42">
        <f t="shared" si="0"/>
        <v>0</v>
      </c>
    </row>
    <row r="30" spans="1:19" x14ac:dyDescent="0.25">
      <c r="A30" s="66">
        <v>21</v>
      </c>
      <c r="B30" s="43" t="s">
        <v>66</v>
      </c>
      <c r="C30" s="72">
        <v>16</v>
      </c>
      <c r="D30" s="72">
        <v>696</v>
      </c>
      <c r="E30" s="78">
        <v>10</v>
      </c>
      <c r="F30" s="31">
        <v>15.78</v>
      </c>
      <c r="G30" s="16"/>
      <c r="H30" s="19">
        <v>0</v>
      </c>
      <c r="I30" s="17"/>
      <c r="J30" s="18">
        <v>0</v>
      </c>
      <c r="K30" s="30"/>
      <c r="L30" s="87">
        <v>2</v>
      </c>
      <c r="M30" s="82"/>
      <c r="N30" s="88">
        <v>0</v>
      </c>
      <c r="O30" s="84"/>
      <c r="P30" s="67">
        <v>1</v>
      </c>
      <c r="Q30" s="86"/>
      <c r="R30" s="41">
        <f>F30*G30+H30*I30+J30*K30+L30*M30+N30*O30+P30*Q30</f>
        <v>0</v>
      </c>
      <c r="S30" s="42">
        <f t="shared" si="0"/>
        <v>0</v>
      </c>
    </row>
    <row r="31" spans="1:19" x14ac:dyDescent="0.25">
      <c r="A31" s="65">
        <v>22</v>
      </c>
      <c r="B31" s="44" t="s">
        <v>67</v>
      </c>
      <c r="C31" s="75" t="s">
        <v>68</v>
      </c>
      <c r="D31" s="75" t="s">
        <v>69</v>
      </c>
      <c r="E31" s="79">
        <v>6</v>
      </c>
      <c r="F31" s="31">
        <v>16.71</v>
      </c>
      <c r="G31" s="16"/>
      <c r="H31" s="19">
        <v>0</v>
      </c>
      <c r="I31" s="17"/>
      <c r="J31" s="18">
        <v>0</v>
      </c>
      <c r="K31" s="30"/>
      <c r="L31" s="87">
        <v>1</v>
      </c>
      <c r="M31" s="82"/>
      <c r="N31" s="88">
        <v>0</v>
      </c>
      <c r="O31" s="84"/>
      <c r="P31" s="67">
        <v>1</v>
      </c>
      <c r="Q31" s="86"/>
      <c r="R31" s="41">
        <f>F31*G31+H31*I31+J31*K31+L31*M31+N31*O31+P31*Q31</f>
        <v>0</v>
      </c>
      <c r="S31" s="42">
        <f t="shared" si="0"/>
        <v>0</v>
      </c>
    </row>
    <row r="32" spans="1:19" x14ac:dyDescent="0.25">
      <c r="A32" s="66">
        <v>23</v>
      </c>
      <c r="B32" s="44" t="s">
        <v>70</v>
      </c>
      <c r="C32" s="75">
        <v>20</v>
      </c>
      <c r="D32" s="75">
        <v>242</v>
      </c>
      <c r="E32" s="79">
        <v>21</v>
      </c>
      <c r="F32" s="31">
        <v>2</v>
      </c>
      <c r="G32" s="16"/>
      <c r="H32" s="19">
        <v>0</v>
      </c>
      <c r="I32" s="17"/>
      <c r="J32" s="18">
        <v>0</v>
      </c>
      <c r="K32" s="30"/>
      <c r="L32" s="87">
        <v>1</v>
      </c>
      <c r="M32" s="82"/>
      <c r="N32" s="88">
        <v>0</v>
      </c>
      <c r="O32" s="84"/>
      <c r="P32" s="67">
        <v>1</v>
      </c>
      <c r="Q32" s="86"/>
      <c r="R32" s="41">
        <f>F32*G32+H32*I32+J32*K32+L32*M32+N32*O32+P32*Q32</f>
        <v>0</v>
      </c>
      <c r="S32" s="42">
        <f t="shared" si="0"/>
        <v>0</v>
      </c>
    </row>
    <row r="33" spans="1:20" x14ac:dyDescent="0.25">
      <c r="A33" s="66">
        <v>24</v>
      </c>
      <c r="B33" s="44" t="s">
        <v>49</v>
      </c>
      <c r="C33" s="75">
        <v>93</v>
      </c>
      <c r="D33" s="75" t="s">
        <v>71</v>
      </c>
      <c r="E33" s="79">
        <v>24</v>
      </c>
      <c r="F33" s="31">
        <v>15.4</v>
      </c>
      <c r="G33" s="16"/>
      <c r="H33" s="19">
        <v>0</v>
      </c>
      <c r="I33" s="17"/>
      <c r="J33" s="18">
        <v>2.5</v>
      </c>
      <c r="K33" s="30"/>
      <c r="L33" s="87">
        <v>2</v>
      </c>
      <c r="M33" s="82"/>
      <c r="N33" s="88">
        <v>0</v>
      </c>
      <c r="O33" s="84"/>
      <c r="P33" s="67">
        <v>1</v>
      </c>
      <c r="Q33" s="86"/>
      <c r="R33" s="41">
        <f>F33*G33+H33*I33+J33*K33+L33*M33+N33*O33+P33*Q33</f>
        <v>0</v>
      </c>
      <c r="S33" s="42">
        <f t="shared" si="0"/>
        <v>0</v>
      </c>
    </row>
    <row r="34" spans="1:20" x14ac:dyDescent="0.25">
      <c r="A34" s="66">
        <v>25</v>
      </c>
      <c r="B34" s="44" t="s">
        <v>44</v>
      </c>
      <c r="C34" s="75">
        <v>14</v>
      </c>
      <c r="D34" s="75" t="s">
        <v>72</v>
      </c>
      <c r="E34" s="79">
        <v>8</v>
      </c>
      <c r="F34" s="31">
        <v>4.96</v>
      </c>
      <c r="G34" s="16"/>
      <c r="H34" s="19">
        <v>0</v>
      </c>
      <c r="I34" s="17"/>
      <c r="J34" s="18">
        <v>0</v>
      </c>
      <c r="K34" s="30"/>
      <c r="L34" s="87">
        <v>0</v>
      </c>
      <c r="M34" s="82"/>
      <c r="N34" s="88">
        <v>0</v>
      </c>
      <c r="O34" s="84"/>
      <c r="P34" s="67">
        <v>1</v>
      </c>
      <c r="Q34" s="86"/>
      <c r="R34" s="41">
        <f>F34*G34+H34*I34+J34*K34+L34*M34+N34*O34+P34*Q34</f>
        <v>0</v>
      </c>
      <c r="S34" s="42">
        <f t="shared" si="0"/>
        <v>0</v>
      </c>
    </row>
    <row r="35" spans="1:20" x14ac:dyDescent="0.25">
      <c r="A35" s="66">
        <v>26</v>
      </c>
      <c r="B35" s="44" t="s">
        <v>73</v>
      </c>
      <c r="C35" s="75">
        <v>7</v>
      </c>
      <c r="D35" s="75" t="s">
        <v>74</v>
      </c>
      <c r="E35" s="79">
        <v>14</v>
      </c>
      <c r="F35" s="31">
        <v>6.25</v>
      </c>
      <c r="G35" s="16"/>
      <c r="H35" s="19">
        <v>0</v>
      </c>
      <c r="I35" s="17"/>
      <c r="J35" s="18">
        <v>0</v>
      </c>
      <c r="K35" s="30"/>
      <c r="L35" s="87">
        <v>1</v>
      </c>
      <c r="M35" s="82"/>
      <c r="N35" s="88">
        <v>0</v>
      </c>
      <c r="O35" s="84"/>
      <c r="P35" s="67">
        <v>1</v>
      </c>
      <c r="Q35" s="86"/>
      <c r="R35" s="41">
        <f>F35*G35+H35*I35+J35*K35+L35*M35+N35*O35+P35*Q35</f>
        <v>0</v>
      </c>
      <c r="S35" s="42">
        <f t="shared" si="0"/>
        <v>0</v>
      </c>
    </row>
    <row r="36" spans="1:20" x14ac:dyDescent="0.25">
      <c r="A36" s="66">
        <v>27</v>
      </c>
      <c r="B36" s="44" t="s">
        <v>75</v>
      </c>
      <c r="C36" s="75">
        <v>118</v>
      </c>
      <c r="D36" s="75" t="s">
        <v>76</v>
      </c>
      <c r="E36" s="79">
        <v>7</v>
      </c>
      <c r="F36" s="31">
        <v>20.18</v>
      </c>
      <c r="G36" s="16"/>
      <c r="H36" s="19">
        <v>0</v>
      </c>
      <c r="I36" s="17"/>
      <c r="J36" s="18">
        <v>1.21</v>
      </c>
      <c r="K36" s="30"/>
      <c r="L36" s="87">
        <v>2</v>
      </c>
      <c r="M36" s="82"/>
      <c r="N36" s="88">
        <v>0</v>
      </c>
      <c r="O36" s="84"/>
      <c r="P36" s="67">
        <v>1</v>
      </c>
      <c r="Q36" s="86"/>
      <c r="R36" s="41">
        <f>F36*G36+H36*I36+J36*K36+L36*M36+N36*O36+P36*Q36</f>
        <v>0</v>
      </c>
      <c r="S36" s="42">
        <f t="shared" si="0"/>
        <v>0</v>
      </c>
    </row>
    <row r="37" spans="1:20" x14ac:dyDescent="0.25">
      <c r="A37" s="66">
        <v>28</v>
      </c>
      <c r="B37" s="44" t="s">
        <v>77</v>
      </c>
      <c r="C37" s="75">
        <v>24</v>
      </c>
      <c r="D37" s="75">
        <v>329</v>
      </c>
      <c r="E37" s="79">
        <v>21</v>
      </c>
      <c r="F37" s="31">
        <v>0</v>
      </c>
      <c r="G37" s="16"/>
      <c r="H37" s="19">
        <v>4.5</v>
      </c>
      <c r="I37" s="17"/>
      <c r="J37" s="18">
        <v>0</v>
      </c>
      <c r="K37" s="30"/>
      <c r="L37" s="87">
        <v>1</v>
      </c>
      <c r="M37" s="82"/>
      <c r="N37" s="88">
        <v>0</v>
      </c>
      <c r="O37" s="84"/>
      <c r="P37" s="67">
        <v>1</v>
      </c>
      <c r="Q37" s="86"/>
      <c r="R37" s="41">
        <f>F37*G37+H37*I37+J37*K37+L37*M37+N37*O37+P37*Q37</f>
        <v>0</v>
      </c>
      <c r="S37" s="42">
        <f t="shared" si="0"/>
        <v>0</v>
      </c>
    </row>
    <row r="38" spans="1:20" ht="15.75" thickBot="1" x14ac:dyDescent="0.3">
      <c r="A38" s="65">
        <v>29</v>
      </c>
      <c r="B38" s="44" t="s">
        <v>48</v>
      </c>
      <c r="C38" s="75">
        <v>35</v>
      </c>
      <c r="D38" s="75">
        <v>191</v>
      </c>
      <c r="E38" s="79">
        <v>3</v>
      </c>
      <c r="F38" s="45">
        <v>28.5</v>
      </c>
      <c r="G38" s="16"/>
      <c r="H38" s="46">
        <v>0</v>
      </c>
      <c r="I38" s="17"/>
      <c r="J38" s="47">
        <v>0</v>
      </c>
      <c r="K38" s="30"/>
      <c r="L38" s="95">
        <v>3</v>
      </c>
      <c r="M38" s="82"/>
      <c r="N38" s="96">
        <v>0</v>
      </c>
      <c r="O38" s="84"/>
      <c r="P38" s="97">
        <v>1</v>
      </c>
      <c r="Q38" s="86"/>
      <c r="R38" s="41">
        <f>F38*G38+H38*I38+J38*K38+L38*M38+N38*O38+P38*Q38</f>
        <v>0</v>
      </c>
      <c r="S38" s="42">
        <f t="shared" si="0"/>
        <v>0</v>
      </c>
    </row>
    <row r="39" spans="1:20" ht="15.75" thickBot="1" x14ac:dyDescent="0.3">
      <c r="A39" s="68"/>
      <c r="B39" s="20"/>
      <c r="C39" s="21"/>
      <c r="D39" s="21"/>
      <c r="E39" s="22"/>
      <c r="F39" s="48">
        <f>SUM(F10:F38)</f>
        <v>291.99</v>
      </c>
      <c r="G39" s="49"/>
      <c r="H39" s="50">
        <f>SUM(H10:H38)</f>
        <v>17</v>
      </c>
      <c r="I39" s="49"/>
      <c r="J39" s="50">
        <f>SUM(J10:J38)</f>
        <v>10.29</v>
      </c>
      <c r="K39" s="49"/>
      <c r="L39" s="50">
        <f>SUM(L10:L38)</f>
        <v>34</v>
      </c>
      <c r="M39" s="49"/>
      <c r="N39" s="50">
        <f>SUM(N10:N38)</f>
        <v>9</v>
      </c>
      <c r="O39" s="49"/>
      <c r="P39" s="51">
        <f>SUM(P10:P38)</f>
        <v>29</v>
      </c>
      <c r="Q39" s="23"/>
      <c r="R39" s="24">
        <f t="shared" ref="R39:S39" si="1">SUM(R10:R38)</f>
        <v>0</v>
      </c>
      <c r="S39" s="25">
        <f t="shared" si="1"/>
        <v>0</v>
      </c>
    </row>
    <row r="40" spans="1:20" x14ac:dyDescent="0.25">
      <c r="B40" s="26"/>
    </row>
    <row r="41" spans="1:20" x14ac:dyDescent="0.25">
      <c r="A41" s="70"/>
      <c r="B41" s="27" t="s">
        <v>80</v>
      </c>
      <c r="C41" s="26"/>
      <c r="D41" s="26"/>
      <c r="F41"/>
      <c r="G41"/>
      <c r="H41"/>
      <c r="I41"/>
      <c r="J41"/>
      <c r="L41" s="37"/>
      <c r="M41" s="37"/>
      <c r="N41" s="37"/>
      <c r="O41" s="37"/>
      <c r="P41" s="37"/>
      <c r="Q41" s="37"/>
      <c r="R41" s="109"/>
      <c r="S41" s="109"/>
    </row>
    <row r="42" spans="1:20" ht="18.75" x14ac:dyDescent="0.3">
      <c r="A42" s="70"/>
      <c r="B42" s="26" t="s">
        <v>81</v>
      </c>
      <c r="C42" s="26"/>
      <c r="D42" s="26"/>
      <c r="E42" s="26"/>
      <c r="F42"/>
      <c r="G42"/>
      <c r="H42"/>
      <c r="I42"/>
      <c r="J42"/>
      <c r="L42" s="37"/>
      <c r="M42" s="37"/>
      <c r="N42" s="37"/>
      <c r="O42" s="37"/>
      <c r="P42" s="37"/>
      <c r="Q42" s="37"/>
      <c r="R42" s="110"/>
      <c r="S42" s="110"/>
      <c r="T42" s="37"/>
    </row>
    <row r="43" spans="1:20" ht="18.75" x14ac:dyDescent="0.3">
      <c r="A43" s="70"/>
      <c r="B43" s="26" t="s">
        <v>82</v>
      </c>
      <c r="C43" s="26"/>
      <c r="D43" s="26"/>
      <c r="E43" s="26"/>
      <c r="F43"/>
      <c r="G43"/>
      <c r="H43"/>
      <c r="I43"/>
      <c r="J43"/>
      <c r="L43" s="37"/>
      <c r="M43" s="37"/>
      <c r="N43" s="37"/>
      <c r="O43" s="37"/>
      <c r="P43" s="37"/>
      <c r="Q43" s="37"/>
      <c r="R43" s="110"/>
      <c r="S43" s="110"/>
      <c r="T43" s="37"/>
    </row>
    <row r="44" spans="1:20" ht="18.75" customHeight="1" x14ac:dyDescent="0.25">
      <c r="A44" s="70"/>
      <c r="F44"/>
      <c r="G44"/>
      <c r="H44"/>
      <c r="I44"/>
      <c r="J44"/>
      <c r="L44" s="37"/>
      <c r="M44" s="37"/>
      <c r="N44" s="109" t="s">
        <v>83</v>
      </c>
      <c r="O44" s="109"/>
      <c r="P44" s="109"/>
      <c r="Q44" s="109"/>
      <c r="R44" s="109"/>
      <c r="S44" s="109"/>
      <c r="T44" s="37"/>
    </row>
    <row r="45" spans="1:20" x14ac:dyDescent="0.25">
      <c r="A45" s="70"/>
      <c r="F45"/>
      <c r="G45"/>
      <c r="M45" s="37"/>
      <c r="N45" s="111" t="s">
        <v>78</v>
      </c>
      <c r="O45" s="111"/>
      <c r="P45" s="111"/>
      <c r="Q45" s="111"/>
      <c r="R45" s="111"/>
      <c r="S45" s="111"/>
      <c r="T45" s="37"/>
    </row>
    <row r="46" spans="1:20" x14ac:dyDescent="0.25">
      <c r="A46" s="70"/>
      <c r="F46"/>
      <c r="G46"/>
      <c r="M46" s="37"/>
      <c r="N46" s="111" t="s">
        <v>79</v>
      </c>
      <c r="O46" s="111"/>
      <c r="P46" s="111"/>
      <c r="Q46" s="111"/>
      <c r="R46" s="111"/>
      <c r="S46" s="111"/>
      <c r="T46" s="37"/>
    </row>
    <row r="47" spans="1:20" x14ac:dyDescent="0.25">
      <c r="A47" s="70"/>
      <c r="F47"/>
      <c r="G47"/>
      <c r="H47"/>
      <c r="I47"/>
      <c r="J47"/>
      <c r="L47" s="37"/>
      <c r="M47" s="37"/>
      <c r="N47" s="37"/>
      <c r="O47" s="37"/>
      <c r="P47" s="37"/>
      <c r="Q47" s="37"/>
      <c r="R47" s="37"/>
      <c r="S47" s="37"/>
      <c r="T47" s="37"/>
    </row>
    <row r="48" spans="1:20" x14ac:dyDescent="0.25">
      <c r="A48" s="70"/>
      <c r="B48" s="37"/>
      <c r="C48" s="37"/>
      <c r="D48" s="37"/>
      <c r="E48" s="37"/>
      <c r="F48" s="99"/>
      <c r="G48" s="99"/>
      <c r="H48" s="99"/>
      <c r="I48" s="99"/>
      <c r="J48" s="99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x14ac:dyDescent="0.25">
      <c r="A49" s="70"/>
      <c r="B49" s="37"/>
      <c r="C49" s="37"/>
      <c r="D49" s="37"/>
      <c r="E49" s="37"/>
      <c r="F49" s="99"/>
      <c r="G49" s="99"/>
      <c r="H49" s="99"/>
      <c r="I49" s="99"/>
      <c r="J49" s="99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x14ac:dyDescent="0.25">
      <c r="A50" s="70"/>
      <c r="B50" s="37"/>
      <c r="C50" s="37"/>
      <c r="D50" s="37"/>
      <c r="E50" s="37"/>
      <c r="F50" s="99"/>
      <c r="G50" s="99"/>
      <c r="H50" s="99"/>
      <c r="I50" s="99"/>
      <c r="J50" s="99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x14ac:dyDescent="0.25">
      <c r="A51" s="70"/>
      <c r="B51" s="37"/>
      <c r="C51" s="37"/>
      <c r="D51" s="37"/>
      <c r="E51" s="37"/>
      <c r="F51" s="99"/>
      <c r="G51" s="99"/>
      <c r="H51" s="99"/>
      <c r="I51" s="99"/>
      <c r="J51" s="99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x14ac:dyDescent="0.25">
      <c r="A52" s="70"/>
      <c r="B52" s="37"/>
      <c r="C52" s="37"/>
      <c r="D52" s="37"/>
      <c r="E52" s="37"/>
      <c r="F52" s="99"/>
      <c r="G52" s="99"/>
      <c r="H52" s="99"/>
      <c r="I52" s="99"/>
      <c r="J52" s="99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x14ac:dyDescent="0.25">
      <c r="A53" s="70"/>
      <c r="B53" s="37"/>
      <c r="C53" s="37"/>
      <c r="D53" s="37"/>
      <c r="E53" s="37"/>
      <c r="F53" s="99"/>
      <c r="G53" s="99"/>
      <c r="H53" s="99"/>
      <c r="I53" s="99"/>
      <c r="J53" s="99"/>
      <c r="K53" s="37"/>
      <c r="L53" s="37"/>
      <c r="M53" s="37"/>
      <c r="N53" s="37"/>
      <c r="O53" s="37"/>
      <c r="P53" s="37"/>
      <c r="Q53" s="37"/>
      <c r="R53" s="37"/>
      <c r="S53" s="37"/>
      <c r="T53" s="37"/>
    </row>
  </sheetData>
  <mergeCells count="15">
    <mergeCell ref="N45:S45"/>
    <mergeCell ref="N46:S46"/>
    <mergeCell ref="B4:R4"/>
    <mergeCell ref="R41:S41"/>
    <mergeCell ref="R42:S42"/>
    <mergeCell ref="R43:S43"/>
    <mergeCell ref="N44:S44"/>
    <mergeCell ref="P6:Q6"/>
    <mergeCell ref="A6:A7"/>
    <mergeCell ref="B6:E6"/>
    <mergeCell ref="F6:G6"/>
    <mergeCell ref="H6:I6"/>
    <mergeCell ref="J6:K6"/>
    <mergeCell ref="L6:M6"/>
    <mergeCell ref="N6:O6"/>
  </mergeCells>
  <phoneticPr fontId="1" type="noConversion"/>
  <pageMargins left="0.17" right="0.17" top="0.75" bottom="0.75" header="0.3" footer="0.3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Banaszczak</dc:creator>
  <cp:lastModifiedBy>DDobosz</cp:lastModifiedBy>
  <cp:lastPrinted>2020-06-04T06:29:27Z</cp:lastPrinted>
  <dcterms:created xsi:type="dcterms:W3CDTF">2020-01-21T07:15:08Z</dcterms:created>
  <dcterms:modified xsi:type="dcterms:W3CDTF">2020-06-04T09:20:05Z</dcterms:modified>
</cp:coreProperties>
</file>